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20" windowHeight="11700" activeTab="0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</sheets>
  <definedNames/>
  <calcPr fullCalcOnLoad="1"/>
</workbook>
</file>

<file path=xl/sharedStrings.xml><?xml version="1.0" encoding="utf-8"?>
<sst xmlns="http://schemas.openxmlformats.org/spreadsheetml/2006/main" count="136" uniqueCount="93">
  <si>
    <t>Hội Ái Hữu Trường Tự Đức</t>
  </si>
  <si>
    <t>Beginning Balance, 2/1/08:</t>
  </si>
  <si>
    <t>Tiền Hội Viên đóng Niên Liễm</t>
  </si>
  <si>
    <t>Chi</t>
  </si>
  <si>
    <t>Thâu</t>
  </si>
  <si>
    <t>Tổng Cộng</t>
  </si>
  <si>
    <t>Chi Tiết:</t>
  </si>
  <si>
    <t>Tiền Ung Ho Quy HAH (Donation from member)</t>
  </si>
  <si>
    <t>Quy HAH Cứu trợ bạn Lê Hồng Sơn 9A3_NK 69-73</t>
  </si>
  <si>
    <t>Tien BBT &amp; BCH Dong Gop Cuu Tro Le Hong Son</t>
  </si>
  <si>
    <t xml:space="preserve">Xuat Tien Cuu Tro Giup Le Hong Son bi tai nan xe (cua BBT &amp; BCH)  </t>
  </si>
  <si>
    <t>Xuat Tien Tham Vieng Thay Sung bi benh (N T Khuong chuyen 4/18)</t>
  </si>
  <si>
    <t>Xuat Tien Tham Nguyen Tho 9A1 back surgery (D Duy Tan chuyen 7/21</t>
  </si>
  <si>
    <t>Tổng Cộng Tiền Thâu,  11/14/08</t>
  </si>
  <si>
    <t>Xuat Tien Phung Dieu Dam Tang Co Quyen (Do Duy Tan Chuyen)</t>
  </si>
  <si>
    <t>Tổng Cộng Tiền Chi,  11/14/08</t>
  </si>
  <si>
    <t>Tiền Quỷ còn lại, 11/14/08</t>
  </si>
  <si>
    <t>Tra Tien Vong Hoa Phung Dieu Dam Tang Me cua Thay Dinh (in Houston)</t>
  </si>
  <si>
    <t>Xuat tien giup Tu Kim 9A1 (69-73) bi mo nam benh vien (D Duy Tan chuyen)</t>
  </si>
  <si>
    <t>Tổng Cộng Tiền Chi, 12/14/09</t>
  </si>
  <si>
    <t>Tiền Quỷ còn lại, 12/14/09</t>
  </si>
  <si>
    <t>Tổng Cộng Tiền Thâu,  12/14/09</t>
  </si>
  <si>
    <t>Tien Ton Quy</t>
  </si>
  <si>
    <t xml:space="preserve">Chi Tiết Tiền Thâu &amp; Chi </t>
  </si>
  <si>
    <t xml:space="preserve"> </t>
  </si>
  <si>
    <t>Bản Báo Cáo Tài Chính 2009</t>
  </si>
  <si>
    <t>Tien ton quy cua nam 2008:</t>
  </si>
  <si>
    <t>Bản Báo Cáo Tài Chính 2008</t>
  </si>
  <si>
    <t>Xuat tien giup thay Doan V Phuc dieu tri benh  (D Duy Tan chuyen)</t>
  </si>
  <si>
    <t>Bản Báo Cáo Tài Chính 2010</t>
  </si>
  <si>
    <t>Tien ton quy cua nam 2009:</t>
  </si>
  <si>
    <t>Tien Phung Dieu Dam Tang Thay D V Phuc (Do Duy Tan Chuyen)</t>
  </si>
  <si>
    <t>Tổng Cộng Tiền Thâu, Chi va Ton quy, 9/30/10</t>
  </si>
  <si>
    <t>Chi Tiết Tiền Thâu Chi Trong Nam 2010:</t>
  </si>
  <si>
    <t>Note</t>
  </si>
  <si>
    <t>Ck #1001</t>
  </si>
  <si>
    <t>Ck #1002</t>
  </si>
  <si>
    <t>Ck #1003</t>
  </si>
  <si>
    <t>Ck #1004</t>
  </si>
  <si>
    <t>Ck #1005</t>
  </si>
  <si>
    <t>Ck #1006</t>
  </si>
  <si>
    <t>Ck #1007</t>
  </si>
  <si>
    <t>Bản Báo Cáo Tài Chính 2011</t>
  </si>
  <si>
    <t>Tien ton quy cua nam 2010:</t>
  </si>
  <si>
    <t>Tien Dat Coc Nha Hang S cho Hoi Ngo Ngay 29 thang 1, 2011</t>
  </si>
  <si>
    <t>Ck #1008</t>
  </si>
  <si>
    <t>Xuat tien giup thay Ly Tan Khai  dieu tri o benh vien  (Duy Tan chuyen)</t>
  </si>
  <si>
    <t>Ck #1009</t>
  </si>
  <si>
    <t>Tra Tien Mua Hoa Dam Tang Me cua D Hong Van (BBT member)</t>
  </si>
  <si>
    <t>Ck #1010</t>
  </si>
  <si>
    <t>Chi Tiết Tiền Thâu Chi Trong Nam 2011:</t>
  </si>
  <si>
    <t>Reimb. Quy HAH from BTC hoi ngo Jan 29, 2011</t>
  </si>
  <si>
    <t>Reimburse Pham T Trong tien mua hoa dam tang chong co Dung</t>
  </si>
  <si>
    <t>Deposit tien Nguyen Lam Vien tra cho hoi ngo 2011</t>
  </si>
  <si>
    <t>Deposit check cua co Hoang Ngoc Tao ung ho hoi ngo 2011</t>
  </si>
  <si>
    <t>Deposit check cua Le thi Thu Huong tra cho hoi ngo 2011</t>
  </si>
  <si>
    <t>Tien Hoi vien tai tro cho quy HAH</t>
  </si>
  <si>
    <t>Deposit Slip</t>
  </si>
  <si>
    <t>Ngoc deposited</t>
  </si>
  <si>
    <t>Tổng Cộng Tiền Thâu, Chi va Ton quy, 9/30/11</t>
  </si>
  <si>
    <t>Reimburse BTC (Reunion 2011)  tien Vien,T. Huong,Co Tao tra hoi ngo</t>
  </si>
  <si>
    <t>Ck #1012</t>
  </si>
  <si>
    <t>Ck #1011</t>
  </si>
  <si>
    <t>Void check #1013</t>
  </si>
  <si>
    <t>Reimburse BTC Reunion 2011 for DVD postage</t>
  </si>
  <si>
    <t>Deposit Check Trong's donation for reunion shortage</t>
  </si>
  <si>
    <t>ck#1014</t>
  </si>
  <si>
    <t>Chính 2012</t>
  </si>
  <si>
    <t xml:space="preserve">Tiền biếu quà cho thầy Toại và thầy Khải </t>
  </si>
  <si>
    <t>ck#1015</t>
  </si>
  <si>
    <t>Tiền tồn qũy cũa năm 2011:</t>
  </si>
  <si>
    <t>Tiền Tồn Qũy</t>
  </si>
  <si>
    <t>Chi Tiết Tiền Thâu Chi Trong Năm 2012:</t>
  </si>
  <si>
    <t>Tiền giúp đỡ cho Kim Phượng ( lớp 9A4 NK71-75)</t>
  </si>
  <si>
    <t>Tiền giúp đỡ cho Dương tôn Cương ( lớp 9A1 NK69-73)</t>
  </si>
  <si>
    <t>Tiền Phúng điếu Thầy Ngô Văn Sinh( cho học bổng trường thầy)</t>
  </si>
  <si>
    <t>Tiền giúp đỡ Cô Nguyễn thị Hiền</t>
  </si>
  <si>
    <t>Tổng Cộng Tiền Thâu, Chi va Tồn qũy, 11/30/2012</t>
  </si>
  <si>
    <t>Bản Báo Cáo Tài Chính 2015</t>
  </si>
  <si>
    <t>Bản báo cáo tài chánh 2015</t>
  </si>
  <si>
    <t>Tiền tồn qũy cũa năm 2013 (12/22/2013):</t>
  </si>
  <si>
    <t>Tiền còn lại của Hội Ngộ 2015</t>
  </si>
  <si>
    <t>Tiền giữ chỗ club house để tổ chức hội ngộ</t>
  </si>
  <si>
    <t>Tiền discount được giảm cho club house</t>
  </si>
  <si>
    <t>BTC hoàn trả tiền đã trả cho club house</t>
  </si>
  <si>
    <t>Tiền hoa phúng điếu ban Ngoan (9A2 NK 69-75)i</t>
  </si>
  <si>
    <t>Tiền Hội Viên đóng Niên Liễm &amp; Donations</t>
  </si>
  <si>
    <t>Niên Liêm &amp; Donations</t>
  </si>
  <si>
    <t>Tiền Còn Lại</t>
  </si>
  <si>
    <t>Tổng Số</t>
  </si>
  <si>
    <t>Tiền còn lại của Hội Ngộ</t>
  </si>
  <si>
    <t>Chi Tiết Tiền Thâu Chi Trong Năm 2015:</t>
  </si>
  <si>
    <t>Tổng Cộng Tiền Thâu, Chi va Tồn qũy, 09/16/2015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</si>
</sst>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8" fontId="1" fillId="32" borderId="10" xfId="0" applyNumberFormat="1" applyFont="1" applyFill="1" applyBorder="1" applyAlignment="1">
      <alignment horizontal="center" vertical="center" wrapText="1"/>
    </xf>
    <xf numFmtId="44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0" fontId="0" fillId="32" borderId="0" xfId="0" applyFill="1" applyAlignment="1">
      <alignment/>
    </xf>
    <xf numFmtId="44" fontId="0" fillId="32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44" fontId="0" fillId="34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0" fontId="1" fillId="34" borderId="11" xfId="0" applyFont="1" applyFill="1" applyBorder="1" applyAlignment="1">
      <alignment horizontal="center"/>
    </xf>
    <xf numFmtId="44" fontId="1" fillId="34" borderId="11" xfId="0" applyNumberFormat="1" applyFont="1" applyFill="1" applyBorder="1" applyAlignment="1">
      <alignment/>
    </xf>
    <xf numFmtId="168" fontId="1" fillId="34" borderId="11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44" fontId="1" fillId="35" borderId="0" xfId="0" applyNumberFormat="1" applyFont="1" applyFill="1" applyAlignment="1">
      <alignment/>
    </xf>
    <xf numFmtId="168" fontId="1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44" fontId="0" fillId="35" borderId="0" xfId="0" applyNumberFormat="1" applyFill="1" applyAlignment="1">
      <alignment/>
    </xf>
    <xf numFmtId="168" fontId="0" fillId="35" borderId="0" xfId="0" applyNumberFormat="1" applyFill="1" applyAlignment="1">
      <alignment/>
    </xf>
    <xf numFmtId="14" fontId="0" fillId="35" borderId="0" xfId="0" applyNumberFormat="1" applyFill="1" applyAlignment="1">
      <alignment/>
    </xf>
    <xf numFmtId="0" fontId="3" fillId="35" borderId="0" xfId="0" applyFont="1" applyFill="1" applyAlignment="1">
      <alignment horizontal="center"/>
    </xf>
    <xf numFmtId="44" fontId="3" fillId="35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168" fontId="4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44" fontId="2" fillId="32" borderId="0" xfId="0" applyNumberFormat="1" applyFont="1" applyFill="1" applyAlignment="1">
      <alignment horizontal="left"/>
    </xf>
    <xf numFmtId="0" fontId="1" fillId="35" borderId="12" xfId="0" applyFont="1" applyFill="1" applyBorder="1" applyAlignment="1">
      <alignment/>
    </xf>
    <xf numFmtId="44" fontId="1" fillId="35" borderId="12" xfId="0" applyNumberFormat="1" applyFont="1" applyFill="1" applyBorder="1" applyAlignment="1">
      <alignment/>
    </xf>
    <xf numFmtId="168" fontId="1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44" fontId="0" fillId="35" borderId="13" xfId="0" applyNumberFormat="1" applyFill="1" applyBorder="1" applyAlignment="1">
      <alignment/>
    </xf>
    <xf numFmtId="168" fontId="0" fillId="35" borderId="13" xfId="0" applyNumberForma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44" fontId="3" fillId="35" borderId="13" xfId="0" applyNumberFormat="1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13" xfId="0" applyFill="1" applyBorder="1" applyAlignment="1">
      <alignment/>
    </xf>
    <xf numFmtId="44" fontId="0" fillId="33" borderId="13" xfId="0" applyNumberFormat="1" applyFill="1" applyBorder="1" applyAlignment="1">
      <alignment/>
    </xf>
    <xf numFmtId="168" fontId="0" fillId="33" borderId="13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32" borderId="0" xfId="0" applyFill="1" applyAlignment="1">
      <alignment horizontal="right"/>
    </xf>
    <xf numFmtId="0" fontId="1" fillId="35" borderId="12" xfId="0" applyFont="1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14" fontId="0" fillId="35" borderId="13" xfId="0" applyNumberFormat="1" applyFill="1" applyBorder="1" applyAlignment="1">
      <alignment horizontal="right"/>
    </xf>
    <xf numFmtId="0" fontId="0" fillId="33" borderId="0" xfId="0" applyFill="1" applyAlignment="1">
      <alignment horizontal="right"/>
    </xf>
    <xf numFmtId="14" fontId="0" fillId="33" borderId="13" xfId="0" applyNumberForma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34" borderId="11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1" fillId="32" borderId="16" xfId="0" applyFont="1" applyFill="1" applyBorder="1" applyAlignment="1">
      <alignment horizontal="center" vertical="center" wrapText="1"/>
    </xf>
    <xf numFmtId="168" fontId="1" fillId="32" borderId="17" xfId="0" applyNumberFormat="1" applyFont="1" applyFill="1" applyBorder="1" applyAlignment="1">
      <alignment horizontal="center" vertical="center" wrapText="1"/>
    </xf>
    <xf numFmtId="14" fontId="0" fillId="3" borderId="13" xfId="0" applyNumberFormat="1" applyFill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168" fontId="0" fillId="3" borderId="13" xfId="0" applyNumberFormat="1" applyFill="1" applyBorder="1" applyAlignment="1">
      <alignment/>
    </xf>
    <xf numFmtId="0" fontId="0" fillId="3" borderId="13" xfId="0" applyFill="1" applyBorder="1" applyAlignment="1">
      <alignment horizontal="right"/>
    </xf>
    <xf numFmtId="44" fontId="1" fillId="3" borderId="13" xfId="0" applyNumberFormat="1" applyFont="1" applyFill="1" applyBorder="1" applyAlignment="1">
      <alignment/>
    </xf>
    <xf numFmtId="168" fontId="4" fillId="3" borderId="13" xfId="0" applyNumberFormat="1" applyFont="1" applyFill="1" applyBorder="1" applyAlignment="1">
      <alignment/>
    </xf>
    <xf numFmtId="168" fontId="1" fillId="3" borderId="13" xfId="0" applyNumberFormat="1" applyFont="1" applyFill="1" applyBorder="1" applyAlignment="1">
      <alignment/>
    </xf>
    <xf numFmtId="44" fontId="4" fillId="3" borderId="13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44" fontId="6" fillId="32" borderId="0" xfId="0" applyNumberFormat="1" applyFont="1" applyFill="1" applyAlignment="1">
      <alignment horizontal="left"/>
    </xf>
    <xf numFmtId="0" fontId="7" fillId="36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44" fontId="1" fillId="0" borderId="12" xfId="0" applyNumberFormat="1" applyFont="1" applyFill="1" applyBorder="1" applyAlignment="1">
      <alignment/>
    </xf>
    <xf numFmtId="168" fontId="1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1" fillId="0" borderId="13" xfId="0" applyFont="1" applyFill="1" applyBorder="1" applyAlignment="1">
      <alignment/>
    </xf>
    <xf numFmtId="44" fontId="0" fillId="0" borderId="13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14" fontId="0" fillId="0" borderId="13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0" fontId="7" fillId="36" borderId="18" xfId="0" applyFont="1" applyFill="1" applyBorder="1" applyAlignment="1">
      <alignment/>
    </xf>
    <xf numFmtId="0" fontId="8" fillId="36" borderId="19" xfId="0" applyFont="1" applyFill="1" applyBorder="1" applyAlignment="1">
      <alignment horizontal="center" vertical="center" wrapText="1"/>
    </xf>
    <xf numFmtId="168" fontId="8" fillId="36" borderId="2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44" fontId="0" fillId="4" borderId="0" xfId="0" applyNumberFormat="1" applyFill="1" applyBorder="1" applyAlignment="1">
      <alignment/>
    </xf>
    <xf numFmtId="44" fontId="6" fillId="4" borderId="0" xfId="0" applyNumberFormat="1" applyFont="1" applyFill="1" applyBorder="1" applyAlignment="1">
      <alignment horizontal="left"/>
    </xf>
    <xf numFmtId="44" fontId="6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1" xfId="0" applyFill="1" applyBorder="1" applyAlignment="1">
      <alignment/>
    </xf>
    <xf numFmtId="44" fontId="0" fillId="4" borderId="21" xfId="0" applyNumberFormat="1" applyFill="1" applyBorder="1" applyAlignment="1">
      <alignment/>
    </xf>
    <xf numFmtId="168" fontId="0" fillId="4" borderId="21" xfId="0" applyNumberFormat="1" applyFill="1" applyBorder="1" applyAlignment="1">
      <alignment/>
    </xf>
    <xf numFmtId="14" fontId="0" fillId="36" borderId="13" xfId="0" applyNumberFormat="1" applyFill="1" applyBorder="1" applyAlignment="1">
      <alignment horizontal="right"/>
    </xf>
    <xf numFmtId="0" fontId="3" fillId="36" borderId="13" xfId="0" applyFont="1" applyFill="1" applyBorder="1" applyAlignment="1">
      <alignment horizontal="center"/>
    </xf>
    <xf numFmtId="44" fontId="1" fillId="36" borderId="13" xfId="0" applyNumberFormat="1" applyFont="1" applyFill="1" applyBorder="1" applyAlignment="1">
      <alignment/>
    </xf>
    <xf numFmtId="168" fontId="1" fillId="36" borderId="13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35" borderId="0" xfId="0" applyFill="1" applyBorder="1" applyAlignment="1">
      <alignment/>
    </xf>
    <xf numFmtId="44" fontId="0" fillId="35" borderId="0" xfId="0" applyNumberFormat="1" applyFill="1" applyBorder="1" applyAlignment="1">
      <alignment/>
    </xf>
    <xf numFmtId="44" fontId="6" fillId="35" borderId="0" xfId="0" applyNumberFormat="1" applyFont="1" applyFill="1" applyBorder="1" applyAlignment="1">
      <alignment horizontal="left"/>
    </xf>
    <xf numFmtId="44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5" borderId="21" xfId="0" applyFill="1" applyBorder="1" applyAlignment="1">
      <alignment/>
    </xf>
    <xf numFmtId="44" fontId="0" fillId="35" borderId="21" xfId="0" applyNumberFormat="1" applyFill="1" applyBorder="1" applyAlignment="1">
      <alignment/>
    </xf>
    <xf numFmtId="168" fontId="0" fillId="35" borderId="21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14" fontId="0" fillId="37" borderId="13" xfId="0" applyNumberFormat="1" applyFill="1" applyBorder="1" applyAlignment="1">
      <alignment horizontal="right"/>
    </xf>
    <xf numFmtId="168" fontId="8" fillId="36" borderId="22" xfId="0" applyNumberFormat="1" applyFont="1" applyFill="1" applyBorder="1" applyAlignment="1">
      <alignment horizontal="center" vertical="center" wrapText="1"/>
    </xf>
    <xf numFmtId="168" fontId="1" fillId="0" borderId="23" xfId="0" applyNumberFormat="1" applyFont="1" applyFill="1" applyBorder="1" applyAlignment="1">
      <alignment/>
    </xf>
    <xf numFmtId="168" fontId="0" fillId="0" borderId="24" xfId="0" applyNumberFormat="1" applyFill="1" applyBorder="1" applyAlignment="1">
      <alignment/>
    </xf>
    <xf numFmtId="168" fontId="1" fillId="36" borderId="24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0" fillId="37" borderId="2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44" fontId="11" fillId="0" borderId="13" xfId="0" applyNumberFormat="1" applyFont="1" applyFill="1" applyBorder="1" applyAlignment="1">
      <alignment/>
    </xf>
    <xf numFmtId="168" fontId="11" fillId="0" borderId="24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left"/>
    </xf>
    <xf numFmtId="8" fontId="0" fillId="0" borderId="13" xfId="0" applyNumberForma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44" fontId="1" fillId="0" borderId="12" xfId="0" applyNumberFormat="1" applyFont="1" applyFill="1" applyBorder="1" applyAlignment="1">
      <alignment/>
    </xf>
    <xf numFmtId="168" fontId="1" fillId="36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4" fontId="1" fillId="36" borderId="13" xfId="0" applyNumberFormat="1" applyFont="1" applyFill="1" applyBorder="1" applyAlignment="1">
      <alignment/>
    </xf>
    <xf numFmtId="168" fontId="0" fillId="4" borderId="0" xfId="0" applyNumberFormat="1" applyFill="1" applyBorder="1" applyAlignment="1">
      <alignment/>
    </xf>
    <xf numFmtId="44" fontId="0" fillId="4" borderId="26" xfId="0" applyNumberFormat="1" applyFill="1" applyBorder="1" applyAlignment="1">
      <alignment/>
    </xf>
    <xf numFmtId="168" fontId="0" fillId="4" borderId="26" xfId="0" applyNumberFormat="1" applyFill="1" applyBorder="1" applyAlignment="1">
      <alignment/>
    </xf>
    <xf numFmtId="168" fontId="8" fillId="38" borderId="26" xfId="0" applyNumberFormat="1" applyFont="1" applyFill="1" applyBorder="1" applyAlignment="1">
      <alignment horizontal="center"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12" fillId="38" borderId="30" xfId="0" applyFont="1" applyFill="1" applyBorder="1" applyAlignment="1">
      <alignment/>
    </xf>
    <xf numFmtId="168" fontId="1" fillId="39" borderId="13" xfId="0" applyNumberFormat="1" applyFont="1" applyFill="1" applyBorder="1" applyAlignment="1">
      <alignment/>
    </xf>
    <xf numFmtId="44" fontId="0" fillId="36" borderId="13" xfId="0" applyNumberFormat="1" applyFont="1" applyFill="1" applyBorder="1" applyAlignment="1">
      <alignment/>
    </xf>
    <xf numFmtId="44" fontId="8" fillId="38" borderId="31" xfId="0" applyNumberFormat="1" applyFont="1" applyFill="1" applyBorder="1" applyAlignment="1">
      <alignment horizontal="center"/>
    </xf>
    <xf numFmtId="44" fontId="8" fillId="38" borderId="32" xfId="0" applyNumberFormat="1" applyFont="1" applyFill="1" applyBorder="1" applyAlignment="1">
      <alignment horizontal="center"/>
    </xf>
    <xf numFmtId="44" fontId="8" fillId="38" borderId="3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1752600</xdr:colOff>
      <xdr:row>3</xdr:row>
      <xdr:rowOff>171450</xdr:rowOff>
    </xdr:to>
    <xdr:pic>
      <xdr:nvPicPr>
        <xdr:cNvPr id="1" name="Picture 4" descr="IMG_0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2" descr="tu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1952625</xdr:colOff>
      <xdr:row>5</xdr:row>
      <xdr:rowOff>47625</xdr:rowOff>
    </xdr:to>
    <xdr:pic>
      <xdr:nvPicPr>
        <xdr:cNvPr id="2" name="Picture 4" descr="IMG_00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6289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2" descr="tu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1952625</xdr:colOff>
      <xdr:row>4</xdr:row>
      <xdr:rowOff>57150</xdr:rowOff>
    </xdr:to>
    <xdr:pic>
      <xdr:nvPicPr>
        <xdr:cNvPr id="2" name="Picture 4" descr="IMG_00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628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2" descr="tu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1952625</xdr:colOff>
      <xdr:row>4</xdr:row>
      <xdr:rowOff>57150</xdr:rowOff>
    </xdr:to>
    <xdr:pic>
      <xdr:nvPicPr>
        <xdr:cNvPr id="2" name="Picture 4" descr="IMG_00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628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12" sqref="H12"/>
    </sheetView>
  </sheetViews>
  <sheetFormatPr defaultColWidth="9.140625" defaultRowHeight="12.75" outlineLevelRow="1"/>
  <cols>
    <col min="1" max="1" width="13.140625" style="0" customWidth="1"/>
    <col min="2" max="2" width="55.28125" style="0" customWidth="1"/>
    <col min="3" max="3" width="13.8515625" style="0" customWidth="1"/>
    <col min="4" max="4" width="13.00390625" style="0" customWidth="1"/>
    <col min="5" max="7" width="12.7109375" style="0" customWidth="1"/>
    <col min="8" max="8" width="12.421875" style="0" customWidth="1"/>
    <col min="9" max="9" width="15.421875" style="0" customWidth="1"/>
  </cols>
  <sheetData>
    <row r="1" spans="2:9" ht="12.75">
      <c r="B1" s="85"/>
      <c r="C1" s="85"/>
      <c r="D1" s="85"/>
      <c r="E1" s="85"/>
      <c r="F1" s="85"/>
      <c r="G1" s="85"/>
      <c r="H1" s="85"/>
      <c r="I1" s="86"/>
    </row>
    <row r="2" spans="2:9" ht="30">
      <c r="B2" s="87"/>
      <c r="C2" s="88" t="s">
        <v>78</v>
      </c>
      <c r="D2" s="88"/>
      <c r="E2" s="122"/>
      <c r="F2" s="122"/>
      <c r="G2" s="122"/>
      <c r="H2" s="122"/>
      <c r="I2" s="122"/>
    </row>
    <row r="3" spans="2:9" ht="30">
      <c r="B3" s="87"/>
      <c r="C3" s="88" t="s">
        <v>0</v>
      </c>
      <c r="D3" s="88"/>
      <c r="E3" s="89"/>
      <c r="F3" s="89"/>
      <c r="G3" s="89"/>
      <c r="H3" s="89"/>
      <c r="I3" s="89"/>
    </row>
    <row r="4" spans="2:9" ht="15" customHeight="1" thickBot="1">
      <c r="B4" s="90"/>
      <c r="C4" s="86"/>
      <c r="D4" s="86"/>
      <c r="E4" s="86"/>
      <c r="F4" s="86"/>
      <c r="G4" s="86"/>
      <c r="H4" s="86"/>
      <c r="I4" s="129"/>
    </row>
    <row r="5" spans="2:9" ht="19.5" customHeight="1" hidden="1" thickBot="1" thickTop="1">
      <c r="B5" s="85"/>
      <c r="C5" s="130"/>
      <c r="D5" s="130"/>
      <c r="E5" s="130"/>
      <c r="F5" s="130"/>
      <c r="G5" s="130"/>
      <c r="H5" s="130"/>
      <c r="I5" s="131"/>
    </row>
    <row r="6" spans="1:9" ht="25.5" customHeight="1" thickBot="1" thickTop="1">
      <c r="A6" s="133"/>
      <c r="B6" s="134"/>
      <c r="C6" s="139" t="s">
        <v>87</v>
      </c>
      <c r="D6" s="140"/>
      <c r="E6" s="141"/>
      <c r="F6" s="139" t="s">
        <v>90</v>
      </c>
      <c r="G6" s="140"/>
      <c r="H6" s="141"/>
      <c r="I6" s="132" t="s">
        <v>89</v>
      </c>
    </row>
    <row r="7" spans="1:9" ht="34.5" customHeight="1" thickBot="1" thickTop="1">
      <c r="A7" s="135"/>
      <c r="B7" s="136" t="s">
        <v>79</v>
      </c>
      <c r="C7" s="83" t="s">
        <v>3</v>
      </c>
      <c r="D7" s="83" t="s">
        <v>4</v>
      </c>
      <c r="E7" s="83" t="s">
        <v>88</v>
      </c>
      <c r="F7" s="83" t="s">
        <v>3</v>
      </c>
      <c r="G7" s="83" t="s">
        <v>4</v>
      </c>
      <c r="H7" s="83" t="s">
        <v>88</v>
      </c>
      <c r="I7" s="84" t="s">
        <v>71</v>
      </c>
    </row>
    <row r="8" spans="1:9" ht="13.5" thickTop="1">
      <c r="A8" s="124"/>
      <c r="B8" s="124" t="s">
        <v>80</v>
      </c>
      <c r="C8" s="125"/>
      <c r="D8" s="125"/>
      <c r="E8" s="125"/>
      <c r="F8" s="125"/>
      <c r="G8" s="125"/>
      <c r="H8" s="125"/>
      <c r="I8" s="137">
        <v>3600.58</v>
      </c>
    </row>
    <row r="9" spans="1:9" ht="12.75">
      <c r="A9" s="76"/>
      <c r="B9" s="127" t="s">
        <v>91</v>
      </c>
      <c r="C9" s="78"/>
      <c r="D9" s="78"/>
      <c r="E9" s="137">
        <v>3600.58</v>
      </c>
      <c r="F9" s="78"/>
      <c r="G9" s="78"/>
      <c r="H9" s="78"/>
      <c r="I9" s="79"/>
    </row>
    <row r="10" spans="1:9" ht="12.75">
      <c r="A10" s="80">
        <v>42065</v>
      </c>
      <c r="B10" s="106" t="s">
        <v>85</v>
      </c>
      <c r="C10" s="78">
        <v>98.39</v>
      </c>
      <c r="D10" s="78"/>
      <c r="E10" s="79">
        <f>E9-C10+D10</f>
        <v>3502.19</v>
      </c>
      <c r="F10" s="78"/>
      <c r="G10" s="78"/>
      <c r="H10" s="78"/>
      <c r="I10" s="79">
        <f>I8-C10+D10-F10+G10</f>
        <v>3502.19</v>
      </c>
    </row>
    <row r="11" spans="1:9" ht="12.75">
      <c r="A11" s="80">
        <v>42065</v>
      </c>
      <c r="B11" s="81" t="s">
        <v>82</v>
      </c>
      <c r="C11" s="78">
        <v>950</v>
      </c>
      <c r="D11" s="78"/>
      <c r="E11" s="79">
        <f>E10-C11+D11</f>
        <v>2552.19</v>
      </c>
      <c r="F11" s="78"/>
      <c r="G11" s="78"/>
      <c r="H11" s="78"/>
      <c r="I11" s="79">
        <f>I10-C11+D11-F11+G11</f>
        <v>2552.19</v>
      </c>
    </row>
    <row r="12" spans="1:9" ht="12.75">
      <c r="A12" s="80">
        <v>42252</v>
      </c>
      <c r="B12" s="81" t="s">
        <v>83</v>
      </c>
      <c r="C12" s="78"/>
      <c r="D12" s="78">
        <v>575</v>
      </c>
      <c r="E12" s="79">
        <f>E11-C12+D12</f>
        <v>3127.19</v>
      </c>
      <c r="F12" s="78"/>
      <c r="G12" s="78"/>
      <c r="H12" s="78"/>
      <c r="I12" s="79">
        <f>I11-C12+D12-F12+G12</f>
        <v>3127.19</v>
      </c>
    </row>
    <row r="13" spans="1:9" ht="12.75">
      <c r="A13" s="80">
        <v>42252</v>
      </c>
      <c r="B13" s="81" t="s">
        <v>84</v>
      </c>
      <c r="C13" s="78"/>
      <c r="D13" s="78">
        <v>375</v>
      </c>
      <c r="E13" s="79">
        <f>E12-C13+D13</f>
        <v>3502.19</v>
      </c>
      <c r="F13" s="78"/>
      <c r="G13" s="78"/>
      <c r="H13" s="78"/>
      <c r="I13" s="79">
        <f>I12-C13+D13-F13+G13</f>
        <v>3502.19</v>
      </c>
    </row>
    <row r="14" spans="1:9" ht="12.75">
      <c r="A14" s="80">
        <v>42252</v>
      </c>
      <c r="B14" s="81" t="s">
        <v>86</v>
      </c>
      <c r="C14" s="78"/>
      <c r="D14" s="78">
        <v>830</v>
      </c>
      <c r="E14" s="79">
        <f>E13-C14+D14</f>
        <v>4332.1900000000005</v>
      </c>
      <c r="F14" s="78"/>
      <c r="G14" s="78"/>
      <c r="H14" s="78"/>
      <c r="I14" s="79">
        <f>I13-C14+D14-F14+G14</f>
        <v>4332.1900000000005</v>
      </c>
    </row>
    <row r="15" spans="1:9" ht="12.75">
      <c r="A15" s="80">
        <v>42252</v>
      </c>
      <c r="B15" s="106" t="s">
        <v>81</v>
      </c>
      <c r="C15" s="78"/>
      <c r="D15" s="78"/>
      <c r="E15" s="78"/>
      <c r="F15" s="78"/>
      <c r="G15" s="78">
        <v>741</v>
      </c>
      <c r="H15" s="78">
        <v>741</v>
      </c>
      <c r="I15" s="79">
        <f>I14-C15+D15-F15+G15</f>
        <v>5073.1900000000005</v>
      </c>
    </row>
    <row r="16" spans="1:9" ht="12.75">
      <c r="A16" s="80"/>
      <c r="B16" s="81"/>
      <c r="C16" s="78"/>
      <c r="D16" s="78"/>
      <c r="E16" s="78"/>
      <c r="F16" s="78"/>
      <c r="G16" s="78"/>
      <c r="H16" s="78"/>
      <c r="I16" s="79"/>
    </row>
    <row r="17" spans="1:9" ht="12.75">
      <c r="A17" s="80"/>
      <c r="B17" s="81"/>
      <c r="C17" s="78"/>
      <c r="D17" s="78"/>
      <c r="E17" s="78"/>
      <c r="F17" s="78"/>
      <c r="G17" s="78"/>
      <c r="H17" s="78"/>
      <c r="I17" s="79"/>
    </row>
    <row r="18" spans="1:9" ht="12.75">
      <c r="A18" s="80"/>
      <c r="B18" s="81"/>
      <c r="C18" s="78"/>
      <c r="D18" s="78"/>
      <c r="E18" s="78"/>
      <c r="F18" s="78"/>
      <c r="G18" s="78"/>
      <c r="H18" s="78"/>
      <c r="I18" s="79"/>
    </row>
    <row r="19" spans="1:9" ht="12.75">
      <c r="A19" s="80"/>
      <c r="B19" s="81"/>
      <c r="C19" s="78"/>
      <c r="D19" s="78"/>
      <c r="E19" s="78"/>
      <c r="F19" s="78"/>
      <c r="G19" s="78"/>
      <c r="H19" s="78"/>
      <c r="I19" s="79"/>
    </row>
    <row r="20" spans="1:9" ht="12.75" outlineLevel="1">
      <c r="A20" s="80"/>
      <c r="B20" s="81"/>
      <c r="C20" s="78"/>
      <c r="D20" s="78"/>
      <c r="E20" s="78"/>
      <c r="F20" s="78"/>
      <c r="G20" s="78"/>
      <c r="H20" s="78"/>
      <c r="I20" s="79"/>
    </row>
    <row r="21" spans="1:9" ht="12.75">
      <c r="A21" s="80"/>
      <c r="B21" s="81"/>
      <c r="C21" s="78"/>
      <c r="D21" s="78"/>
      <c r="E21" s="78"/>
      <c r="F21" s="78"/>
      <c r="G21" s="78"/>
      <c r="H21" s="78"/>
      <c r="I21" s="79"/>
    </row>
    <row r="22" spans="1:9" ht="12.75">
      <c r="A22" s="93"/>
      <c r="B22" s="94" t="s">
        <v>92</v>
      </c>
      <c r="C22" s="138">
        <f>SUM(C10:C21)</f>
        <v>1048.39</v>
      </c>
      <c r="D22" s="138">
        <f>SUM(D10:D21)</f>
        <v>1780</v>
      </c>
      <c r="E22" s="126">
        <f>E9-C22+D22</f>
        <v>4332.19</v>
      </c>
      <c r="F22" s="128">
        <f>SUM(F10:F21)</f>
        <v>0</v>
      </c>
      <c r="G22" s="138">
        <f>SUM(G10:G21)</f>
        <v>741</v>
      </c>
      <c r="H22" s="128">
        <f>H9-F22+G22</f>
        <v>741</v>
      </c>
      <c r="I22" s="126">
        <f>E22+G22</f>
        <v>5073.19</v>
      </c>
    </row>
  </sheetData>
  <sheetProtection/>
  <mergeCells count="2">
    <mergeCell ref="C6:E6"/>
    <mergeCell ref="F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0.57421875" style="49" customWidth="1"/>
    <col min="2" max="2" width="55.7109375" style="0" customWidth="1"/>
    <col min="3" max="3" width="11.421875" style="0" customWidth="1"/>
    <col min="4" max="4" width="10.00390625" style="0" customWidth="1"/>
    <col min="5" max="5" width="16.57421875" style="1" customWidth="1"/>
  </cols>
  <sheetData>
    <row r="1" spans="2:5" ht="12.75">
      <c r="B1" s="85"/>
      <c r="C1" s="85"/>
      <c r="D1" s="85"/>
      <c r="E1" s="86"/>
    </row>
    <row r="2" spans="1:5" ht="30">
      <c r="A2" s="71"/>
      <c r="B2" s="87"/>
      <c r="C2" s="88" t="s">
        <v>29</v>
      </c>
      <c r="D2" s="122" t="s">
        <v>67</v>
      </c>
      <c r="E2" s="122"/>
    </row>
    <row r="3" spans="1:5" ht="30">
      <c r="A3" s="71"/>
      <c r="B3" s="87"/>
      <c r="C3" s="88" t="s">
        <v>0</v>
      </c>
      <c r="D3" s="89"/>
      <c r="E3" s="89"/>
    </row>
    <row r="4" spans="2:5" ht="13.5" thickBot="1">
      <c r="B4" s="90"/>
      <c r="C4" s="91"/>
      <c r="D4" s="91"/>
      <c r="E4" s="92"/>
    </row>
    <row r="5" spans="1:5" ht="32.25" thickBot="1">
      <c r="A5" s="72"/>
      <c r="B5" s="82"/>
      <c r="C5" s="83" t="s">
        <v>3</v>
      </c>
      <c r="D5" s="83" t="s">
        <v>4</v>
      </c>
      <c r="E5" s="84" t="s">
        <v>71</v>
      </c>
    </row>
    <row r="6" spans="1:5" ht="12.75">
      <c r="A6" s="73"/>
      <c r="B6" s="73" t="s">
        <v>70</v>
      </c>
      <c r="C6" s="74">
        <v>0</v>
      </c>
      <c r="D6" s="74"/>
      <c r="E6" s="75">
        <v>3265.58</v>
      </c>
    </row>
    <row r="7" spans="1:5" ht="12.75">
      <c r="A7" s="76"/>
      <c r="B7" s="77" t="s">
        <v>72</v>
      </c>
      <c r="C7" s="78"/>
      <c r="D7" s="78"/>
      <c r="E7" s="79"/>
    </row>
    <row r="8" spans="1:5" ht="12.75">
      <c r="A8" s="80">
        <v>41020</v>
      </c>
      <c r="B8" s="81" t="s">
        <v>2</v>
      </c>
      <c r="C8" s="78"/>
      <c r="D8" s="78">
        <v>680</v>
      </c>
      <c r="E8" s="79">
        <f>E6-C8+D8</f>
        <v>3945.58</v>
      </c>
    </row>
    <row r="9" spans="1:6" ht="12.75">
      <c r="A9" s="80">
        <v>40915</v>
      </c>
      <c r="B9" s="32" t="s">
        <v>68</v>
      </c>
      <c r="C9" s="78">
        <v>200</v>
      </c>
      <c r="D9" s="78"/>
      <c r="E9" s="79"/>
      <c r="F9" t="s">
        <v>69</v>
      </c>
    </row>
    <row r="10" spans="1:5" ht="12.75">
      <c r="A10" s="80">
        <v>41081</v>
      </c>
      <c r="B10" s="81" t="s">
        <v>2</v>
      </c>
      <c r="C10" s="78"/>
      <c r="D10" s="78">
        <v>240</v>
      </c>
      <c r="E10" s="79"/>
    </row>
    <row r="11" spans="1:5" ht="12.75">
      <c r="A11" s="80">
        <v>41086</v>
      </c>
      <c r="B11" s="81" t="s">
        <v>73</v>
      </c>
      <c r="C11" s="78">
        <v>300</v>
      </c>
      <c r="D11" s="78"/>
      <c r="E11" s="79"/>
    </row>
    <row r="12" spans="1:5" ht="12.75">
      <c r="A12" s="80">
        <v>41102</v>
      </c>
      <c r="B12" s="81" t="s">
        <v>2</v>
      </c>
      <c r="C12" s="78"/>
      <c r="D12" s="123">
        <v>40</v>
      </c>
      <c r="E12" s="79"/>
    </row>
    <row r="13" spans="1:5" ht="12.75">
      <c r="A13" s="80">
        <v>41117</v>
      </c>
      <c r="B13" s="81" t="s">
        <v>74</v>
      </c>
      <c r="C13" s="78">
        <v>200</v>
      </c>
      <c r="D13" s="123"/>
      <c r="E13" s="79"/>
    </row>
    <row r="14" spans="1:5" ht="12.75">
      <c r="A14" s="80">
        <v>41122</v>
      </c>
      <c r="B14" s="81" t="s">
        <v>75</v>
      </c>
      <c r="C14" s="78">
        <v>100</v>
      </c>
      <c r="D14" s="123"/>
      <c r="E14" s="79"/>
    </row>
    <row r="15" spans="1:5" ht="12.75">
      <c r="A15" s="80">
        <v>41137</v>
      </c>
      <c r="B15" s="81" t="s">
        <v>2</v>
      </c>
      <c r="C15" s="78"/>
      <c r="D15" s="123">
        <v>220</v>
      </c>
      <c r="E15" s="79"/>
    </row>
    <row r="16" spans="1:5" ht="12.75">
      <c r="A16" s="80">
        <v>41172</v>
      </c>
      <c r="B16" s="81" t="s">
        <v>76</v>
      </c>
      <c r="C16" s="78">
        <v>200</v>
      </c>
      <c r="D16" s="123"/>
      <c r="E16" s="79"/>
    </row>
    <row r="17" spans="1:5" ht="12.75">
      <c r="A17" s="80"/>
      <c r="B17" s="81"/>
      <c r="C17" s="78"/>
      <c r="D17" s="123"/>
      <c r="E17" s="79"/>
    </row>
    <row r="18" spans="1:5" ht="12.75">
      <c r="A18" s="80"/>
      <c r="B18" s="81"/>
      <c r="C18" s="78"/>
      <c r="D18" s="78"/>
      <c r="E18" s="79"/>
    </row>
    <row r="19" spans="1:5" ht="12.75">
      <c r="A19" s="93"/>
      <c r="B19" s="94" t="s">
        <v>77</v>
      </c>
      <c r="C19" s="95">
        <f>SUM(C8:C18)</f>
        <v>1000</v>
      </c>
      <c r="D19" s="95">
        <f>SUM(D8:D18)</f>
        <v>1180</v>
      </c>
      <c r="E19" s="96">
        <f>E6+D19-C19</f>
        <v>3445.58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B1">
      <selection activeCell="H21" sqref="H21"/>
    </sheetView>
  </sheetViews>
  <sheetFormatPr defaultColWidth="9.140625" defaultRowHeight="12.75"/>
  <cols>
    <col min="1" max="1" width="10.57421875" style="49" customWidth="1"/>
    <col min="2" max="2" width="59.28125" style="0" customWidth="1"/>
    <col min="3" max="3" width="11.421875" style="0" customWidth="1"/>
    <col min="4" max="4" width="10.28125" style="0" bestFit="1" customWidth="1"/>
    <col min="5" max="5" width="16.57421875" style="1" customWidth="1"/>
    <col min="6" max="6" width="13.421875" style="1" customWidth="1"/>
    <col min="7" max="7" width="20.421875" style="2" customWidth="1"/>
  </cols>
  <sheetData>
    <row r="1" spans="2:5" ht="18" customHeight="1">
      <c r="B1" s="98"/>
      <c r="C1" s="98"/>
      <c r="D1" s="98"/>
      <c r="E1" s="99"/>
    </row>
    <row r="2" spans="1:8" ht="30">
      <c r="A2" s="71"/>
      <c r="B2" s="100"/>
      <c r="C2" s="101" t="s">
        <v>42</v>
      </c>
      <c r="D2" s="102"/>
      <c r="E2" s="102"/>
      <c r="F2" s="33"/>
      <c r="G2" s="34"/>
      <c r="H2" s="32"/>
    </row>
    <row r="3" spans="1:8" ht="30">
      <c r="A3" s="71"/>
      <c r="B3" s="100"/>
      <c r="C3" s="101" t="s">
        <v>0</v>
      </c>
      <c r="D3" s="102"/>
      <c r="E3" s="102"/>
      <c r="F3" s="33"/>
      <c r="G3" s="34"/>
      <c r="H3" s="32"/>
    </row>
    <row r="4" spans="2:7" ht="24" customHeight="1" thickBot="1">
      <c r="B4" s="103"/>
      <c r="C4" s="104"/>
      <c r="D4" s="104"/>
      <c r="E4" s="105"/>
      <c r="F4"/>
      <c r="G4"/>
    </row>
    <row r="5" spans="1:7" ht="39" customHeight="1" thickBot="1">
      <c r="A5" s="72"/>
      <c r="B5" s="82"/>
      <c r="C5" s="83" t="s">
        <v>3</v>
      </c>
      <c r="D5" s="83" t="s">
        <v>4</v>
      </c>
      <c r="E5" s="108" t="s">
        <v>22</v>
      </c>
      <c r="F5" s="117" t="s">
        <v>34</v>
      </c>
      <c r="G5"/>
    </row>
    <row r="6" spans="1:6" s="4" customFormat="1" ht="24.75" customHeight="1">
      <c r="A6" s="73"/>
      <c r="B6" s="73" t="s">
        <v>43</v>
      </c>
      <c r="C6" s="74">
        <v>0</v>
      </c>
      <c r="D6" s="74"/>
      <c r="E6" s="109">
        <v>2107</v>
      </c>
      <c r="F6" s="112"/>
    </row>
    <row r="7" spans="1:7" ht="24.75" customHeight="1">
      <c r="A7" s="76"/>
      <c r="B7" s="77" t="s">
        <v>50</v>
      </c>
      <c r="C7" s="78"/>
      <c r="D7" s="78"/>
      <c r="E7" s="110"/>
      <c r="F7" s="113"/>
      <c r="G7"/>
    </row>
    <row r="8" spans="1:7" ht="24.75" customHeight="1">
      <c r="A8" s="80">
        <v>40550</v>
      </c>
      <c r="B8" s="81" t="s">
        <v>44</v>
      </c>
      <c r="C8" s="78">
        <v>500</v>
      </c>
      <c r="D8" s="78"/>
      <c r="E8" s="110">
        <f>E6-C8+D8</f>
        <v>1607</v>
      </c>
      <c r="F8" s="113" t="s">
        <v>45</v>
      </c>
      <c r="G8"/>
    </row>
    <row r="9" spans="1:7" ht="24.75" customHeight="1">
      <c r="A9" s="80">
        <v>40583</v>
      </c>
      <c r="B9" s="81" t="s">
        <v>46</v>
      </c>
      <c r="C9" s="78">
        <v>200</v>
      </c>
      <c r="D9" s="78"/>
      <c r="E9" s="110">
        <f>E8+D9-C9</f>
        <v>1407</v>
      </c>
      <c r="F9" s="113" t="s">
        <v>47</v>
      </c>
      <c r="G9"/>
    </row>
    <row r="10" spans="1:7" ht="24.75" customHeight="1">
      <c r="A10" s="80">
        <v>40583</v>
      </c>
      <c r="B10" s="81" t="s">
        <v>48</v>
      </c>
      <c r="C10" s="78">
        <v>71.42</v>
      </c>
      <c r="D10" s="78"/>
      <c r="E10" s="110">
        <f>E9+D10-C10</f>
        <v>1335.58</v>
      </c>
      <c r="F10" s="113" t="s">
        <v>49</v>
      </c>
      <c r="G10"/>
    </row>
    <row r="11" spans="1:7" ht="24.75" customHeight="1">
      <c r="A11" s="80">
        <v>40816</v>
      </c>
      <c r="B11" s="81" t="s">
        <v>2</v>
      </c>
      <c r="C11" s="78"/>
      <c r="D11" s="78">
        <v>1440</v>
      </c>
      <c r="E11" s="110">
        <f>E10+D11-C11</f>
        <v>2775.58</v>
      </c>
      <c r="F11" s="114" t="s">
        <v>57</v>
      </c>
      <c r="G11"/>
    </row>
    <row r="12" spans="1:7" ht="24.75" customHeight="1">
      <c r="A12" s="107"/>
      <c r="B12" s="106" t="s">
        <v>56</v>
      </c>
      <c r="C12" s="78"/>
      <c r="D12" s="78">
        <v>50</v>
      </c>
      <c r="E12" s="110">
        <f>E11+D12-C12</f>
        <v>2825.58</v>
      </c>
      <c r="F12" s="114" t="s">
        <v>57</v>
      </c>
      <c r="G12"/>
    </row>
    <row r="13" spans="1:7" ht="24.75" customHeight="1">
      <c r="A13" s="107"/>
      <c r="B13" s="106" t="s">
        <v>51</v>
      </c>
      <c r="C13" s="78"/>
      <c r="D13" s="78">
        <v>500</v>
      </c>
      <c r="E13" s="110">
        <f aca="true" t="shared" si="0" ref="E13:E21">E12+D13-C13</f>
        <v>3325.58</v>
      </c>
      <c r="F13" s="114" t="s">
        <v>57</v>
      </c>
      <c r="G13"/>
    </row>
    <row r="14" spans="1:7" ht="24.75" customHeight="1">
      <c r="A14" s="107"/>
      <c r="B14" s="106" t="s">
        <v>52</v>
      </c>
      <c r="C14" s="78">
        <v>100</v>
      </c>
      <c r="D14" s="78"/>
      <c r="E14" s="110">
        <f t="shared" si="0"/>
        <v>3225.58</v>
      </c>
      <c r="F14" s="118" t="s">
        <v>61</v>
      </c>
      <c r="G14"/>
    </row>
    <row r="15" spans="1:7" ht="24.75" customHeight="1">
      <c r="A15" s="107"/>
      <c r="B15" s="106" t="s">
        <v>53</v>
      </c>
      <c r="C15" s="78"/>
      <c r="D15" s="78">
        <v>200</v>
      </c>
      <c r="E15" s="110">
        <f t="shared" si="0"/>
        <v>3425.58</v>
      </c>
      <c r="F15" s="114" t="s">
        <v>58</v>
      </c>
      <c r="G15"/>
    </row>
    <row r="16" spans="1:7" ht="24.75" customHeight="1">
      <c r="A16" s="107"/>
      <c r="B16" s="106" t="s">
        <v>54</v>
      </c>
      <c r="C16" s="78"/>
      <c r="D16" s="78">
        <v>100</v>
      </c>
      <c r="E16" s="110">
        <f t="shared" si="0"/>
        <v>3525.58</v>
      </c>
      <c r="F16" s="114" t="s">
        <v>58</v>
      </c>
      <c r="G16"/>
    </row>
    <row r="17" spans="1:7" ht="24.75" customHeight="1">
      <c r="A17" s="107"/>
      <c r="B17" s="106" t="s">
        <v>55</v>
      </c>
      <c r="C17" s="78"/>
      <c r="D17" s="78">
        <v>90</v>
      </c>
      <c r="E17" s="110">
        <f t="shared" si="0"/>
        <v>3615.58</v>
      </c>
      <c r="F17" s="114" t="s">
        <v>58</v>
      </c>
      <c r="G17"/>
    </row>
    <row r="18" spans="1:7" ht="24.75" customHeight="1">
      <c r="A18" s="107"/>
      <c r="B18" s="106" t="s">
        <v>60</v>
      </c>
      <c r="C18" s="78">
        <v>390</v>
      </c>
      <c r="D18" s="78"/>
      <c r="E18" s="110">
        <f t="shared" si="0"/>
        <v>3225.58</v>
      </c>
      <c r="F18" s="115" t="s">
        <v>62</v>
      </c>
      <c r="G18"/>
    </row>
    <row r="19" spans="1:7" ht="24.75" customHeight="1">
      <c r="A19" s="107"/>
      <c r="B19" s="119" t="s">
        <v>63</v>
      </c>
      <c r="C19" s="120">
        <v>0</v>
      </c>
      <c r="D19" s="120"/>
      <c r="E19" s="121">
        <f t="shared" si="0"/>
        <v>3225.58</v>
      </c>
      <c r="F19" s="118"/>
      <c r="G19"/>
    </row>
    <row r="20" spans="1:7" ht="24.75" customHeight="1">
      <c r="A20" s="107"/>
      <c r="B20" s="119" t="s">
        <v>65</v>
      </c>
      <c r="C20" s="120"/>
      <c r="D20" s="120">
        <v>100</v>
      </c>
      <c r="E20" s="121">
        <f t="shared" si="0"/>
        <v>3325.58</v>
      </c>
      <c r="F20" s="118"/>
      <c r="G20"/>
    </row>
    <row r="21" spans="1:7" ht="24.75" customHeight="1">
      <c r="A21" s="107"/>
      <c r="B21" s="119" t="s">
        <v>64</v>
      </c>
      <c r="C21" s="120">
        <v>60</v>
      </c>
      <c r="D21" s="120"/>
      <c r="E21" s="121">
        <f t="shared" si="0"/>
        <v>3265.58</v>
      </c>
      <c r="F21" s="118" t="s">
        <v>66</v>
      </c>
      <c r="G21"/>
    </row>
    <row r="22" spans="1:7" ht="24.75" customHeight="1">
      <c r="A22" s="107"/>
      <c r="B22" s="119"/>
      <c r="C22" s="120"/>
      <c r="D22" s="120"/>
      <c r="E22" s="121"/>
      <c r="F22" s="118"/>
      <c r="G22"/>
    </row>
    <row r="23" spans="1:7" ht="24.75" customHeight="1">
      <c r="A23" s="107"/>
      <c r="B23" s="119"/>
      <c r="C23" s="120"/>
      <c r="D23" s="120"/>
      <c r="E23" s="121"/>
      <c r="F23" s="113"/>
      <c r="G23"/>
    </row>
    <row r="24" spans="1:7" ht="24.75" customHeight="1">
      <c r="A24" s="80"/>
      <c r="B24" s="106"/>
      <c r="C24" s="78"/>
      <c r="D24" s="78"/>
      <c r="E24" s="110"/>
      <c r="F24" s="113"/>
      <c r="G24"/>
    </row>
    <row r="25" spans="1:7" ht="24.75" customHeight="1">
      <c r="A25" s="80"/>
      <c r="B25" s="81"/>
      <c r="C25" s="78"/>
      <c r="D25" s="78"/>
      <c r="E25" s="110"/>
      <c r="F25" s="113"/>
      <c r="G25"/>
    </row>
    <row r="26" spans="1:7" ht="41.25" customHeight="1">
      <c r="A26" s="93"/>
      <c r="B26" s="94" t="s">
        <v>59</v>
      </c>
      <c r="C26" s="95">
        <f>SUM(C8:C25)</f>
        <v>1321.42</v>
      </c>
      <c r="D26" s="95">
        <f>SUM(D8:D25)</f>
        <v>2480</v>
      </c>
      <c r="E26" s="111">
        <f>E6+D26-C26</f>
        <v>3265.58</v>
      </c>
      <c r="F26" s="116"/>
      <c r="G2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E16384"/>
    </sheetView>
  </sheetViews>
  <sheetFormatPr defaultColWidth="9.140625" defaultRowHeight="12.75"/>
  <cols>
    <col min="1" max="1" width="10.57421875" style="49" customWidth="1"/>
    <col min="2" max="2" width="56.57421875" style="0" customWidth="1"/>
    <col min="3" max="3" width="11.421875" style="0" customWidth="1"/>
    <col min="4" max="4" width="9.421875" style="0" customWidth="1"/>
    <col min="5" max="5" width="16.57421875" style="1" customWidth="1"/>
    <col min="6" max="6" width="13.421875" style="1" customWidth="1"/>
    <col min="7" max="7" width="20.421875" style="2" customWidth="1"/>
  </cols>
  <sheetData>
    <row r="1" spans="2:5" ht="18" customHeight="1">
      <c r="B1" s="85"/>
      <c r="C1" s="85"/>
      <c r="D1" s="85"/>
      <c r="E1" s="86"/>
    </row>
    <row r="2" spans="1:8" ht="30">
      <c r="A2" s="71"/>
      <c r="B2" s="87"/>
      <c r="C2" s="88" t="s">
        <v>29</v>
      </c>
      <c r="D2" s="89"/>
      <c r="E2" s="89"/>
      <c r="F2" s="33"/>
      <c r="G2" s="34"/>
      <c r="H2" s="32"/>
    </row>
    <row r="3" spans="1:8" ht="30">
      <c r="A3" s="71"/>
      <c r="B3" s="87"/>
      <c r="C3" s="88" t="s">
        <v>0</v>
      </c>
      <c r="D3" s="89"/>
      <c r="E3" s="89"/>
      <c r="F3" s="33"/>
      <c r="G3" s="34"/>
      <c r="H3" s="32"/>
    </row>
    <row r="4" spans="2:7" ht="24" customHeight="1" thickBot="1">
      <c r="B4" s="90"/>
      <c r="C4" s="91"/>
      <c r="D4" s="91"/>
      <c r="E4" s="92"/>
      <c r="F4"/>
      <c r="G4"/>
    </row>
    <row r="5" spans="1:7" ht="39" customHeight="1" thickBot="1">
      <c r="A5" s="72"/>
      <c r="B5" s="82"/>
      <c r="C5" s="83" t="s">
        <v>3</v>
      </c>
      <c r="D5" s="83" t="s">
        <v>4</v>
      </c>
      <c r="E5" s="84" t="s">
        <v>22</v>
      </c>
      <c r="F5" s="97" t="s">
        <v>34</v>
      </c>
      <c r="G5"/>
    </row>
    <row r="6" spans="1:5" s="4" customFormat="1" ht="24.75" customHeight="1">
      <c r="A6" s="73"/>
      <c r="B6" s="73" t="s">
        <v>30</v>
      </c>
      <c r="C6" s="74">
        <v>0</v>
      </c>
      <c r="D6" s="74"/>
      <c r="E6" s="75">
        <v>1497</v>
      </c>
    </row>
    <row r="7" spans="1:7" ht="24.75" customHeight="1">
      <c r="A7" s="76"/>
      <c r="B7" s="77" t="s">
        <v>33</v>
      </c>
      <c r="C7" s="78"/>
      <c r="D7" s="78"/>
      <c r="E7" s="79"/>
      <c r="F7"/>
      <c r="G7"/>
    </row>
    <row r="8" spans="1:7" ht="24.75" customHeight="1">
      <c r="A8" s="80">
        <v>40328</v>
      </c>
      <c r="B8" s="81" t="s">
        <v>2</v>
      </c>
      <c r="C8" s="78"/>
      <c r="D8" s="78">
        <v>480</v>
      </c>
      <c r="E8" s="79">
        <f>E6-C8+D8</f>
        <v>1977</v>
      </c>
      <c r="F8"/>
      <c r="G8"/>
    </row>
    <row r="9" spans="1:7" ht="24.75" customHeight="1">
      <c r="A9" s="80">
        <v>40329</v>
      </c>
      <c r="B9" s="81" t="s">
        <v>7</v>
      </c>
      <c r="C9" s="78"/>
      <c r="D9" s="78">
        <v>230</v>
      </c>
      <c r="E9" s="79">
        <f>E8+D9-C9</f>
        <v>2207</v>
      </c>
      <c r="F9"/>
      <c r="G9"/>
    </row>
    <row r="10" spans="1:7" ht="24.75" customHeight="1">
      <c r="A10" s="80">
        <v>40434</v>
      </c>
      <c r="B10" s="32" t="s">
        <v>31</v>
      </c>
      <c r="C10" s="78">
        <v>100</v>
      </c>
      <c r="D10" s="78"/>
      <c r="E10" s="79">
        <f>E9+D10-C10</f>
        <v>2107</v>
      </c>
      <c r="F10" t="s">
        <v>41</v>
      </c>
      <c r="G10"/>
    </row>
    <row r="11" spans="1:7" ht="24.75" customHeight="1">
      <c r="A11" s="80"/>
      <c r="B11" s="81"/>
      <c r="C11" s="78"/>
      <c r="D11" s="78"/>
      <c r="E11" s="79"/>
      <c r="F11"/>
      <c r="G11"/>
    </row>
    <row r="12" spans="1:7" ht="24.75" customHeight="1">
      <c r="A12" s="80"/>
      <c r="B12" s="81"/>
      <c r="C12" s="78"/>
      <c r="D12" s="78"/>
      <c r="E12" s="79"/>
      <c r="F12"/>
      <c r="G12"/>
    </row>
    <row r="13" spans="1:7" ht="24.75" customHeight="1">
      <c r="A13" s="80"/>
      <c r="B13" s="81"/>
      <c r="C13" s="78"/>
      <c r="D13" s="78"/>
      <c r="E13" s="79"/>
      <c r="F13"/>
      <c r="G13"/>
    </row>
    <row r="14" spans="1:7" ht="24.75" customHeight="1">
      <c r="A14" s="80"/>
      <c r="B14" s="81"/>
      <c r="C14" s="78"/>
      <c r="D14" s="78"/>
      <c r="E14" s="79"/>
      <c r="F14"/>
      <c r="G14"/>
    </row>
    <row r="15" spans="1:7" ht="41.25" customHeight="1">
      <c r="A15" s="93"/>
      <c r="B15" s="94" t="s">
        <v>32</v>
      </c>
      <c r="C15" s="95">
        <f>SUM(C8:C14)</f>
        <v>100</v>
      </c>
      <c r="D15" s="95">
        <f>SUM(D8:D14)</f>
        <v>710</v>
      </c>
      <c r="E15" s="96">
        <f>E6+D15-C15</f>
        <v>2107</v>
      </c>
      <c r="F15"/>
      <c r="G15"/>
    </row>
  </sheetData>
  <sheetProtection/>
  <printOptions/>
  <pageMargins left="0" right="0" top="0.75" bottom="0.75" header="0.2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57421875" style="49" bestFit="1" customWidth="1"/>
    <col min="2" max="2" width="63.140625" style="0" customWidth="1"/>
    <col min="3" max="3" width="11.421875" style="0" customWidth="1"/>
    <col min="4" max="4" width="9.421875" style="0" customWidth="1"/>
    <col min="5" max="5" width="13.7109375" style="1" customWidth="1"/>
    <col min="6" max="6" width="13.421875" style="1" customWidth="1"/>
    <col min="7" max="7" width="20.421875" style="2" customWidth="1"/>
  </cols>
  <sheetData>
    <row r="1" ht="6.75" customHeight="1"/>
    <row r="2" spans="1:8" ht="30">
      <c r="A2" s="50"/>
      <c r="B2" s="35" t="s">
        <v>25</v>
      </c>
      <c r="C2" s="12"/>
      <c r="D2" s="12"/>
      <c r="E2" s="13"/>
      <c r="F2" s="33"/>
      <c r="G2" s="34"/>
      <c r="H2" s="32"/>
    </row>
    <row r="3" spans="1:8" ht="30">
      <c r="A3" s="50"/>
      <c r="B3" s="35" t="s">
        <v>0</v>
      </c>
      <c r="C3" s="12"/>
      <c r="D3" s="12"/>
      <c r="E3" s="13"/>
      <c r="F3" s="33"/>
      <c r="G3" s="34"/>
      <c r="H3" s="32"/>
    </row>
    <row r="4" spans="3:7" ht="24" customHeight="1" thickBot="1">
      <c r="C4" s="1"/>
      <c r="D4" s="1"/>
      <c r="E4" s="2"/>
      <c r="F4"/>
      <c r="G4"/>
    </row>
    <row r="5" spans="1:7" ht="13.5" thickBot="1">
      <c r="A5" s="58"/>
      <c r="B5" s="59"/>
      <c r="C5" s="60" t="s">
        <v>4</v>
      </c>
      <c r="D5" s="60" t="s">
        <v>3</v>
      </c>
      <c r="E5" s="61" t="s">
        <v>22</v>
      </c>
      <c r="F5" t="s">
        <v>34</v>
      </c>
      <c r="G5"/>
    </row>
    <row r="6" spans="1:5" s="4" customFormat="1" ht="24.75" customHeight="1">
      <c r="A6" s="51"/>
      <c r="B6" s="36" t="s">
        <v>26</v>
      </c>
      <c r="C6" s="37">
        <v>0</v>
      </c>
      <c r="D6" s="37"/>
      <c r="E6" s="38">
        <v>1007</v>
      </c>
    </row>
    <row r="7" spans="1:7" ht="24.75" customHeight="1">
      <c r="A7" s="52"/>
      <c r="B7" s="44" t="s">
        <v>23</v>
      </c>
      <c r="C7" s="40"/>
      <c r="D7" s="40"/>
      <c r="E7" s="41"/>
      <c r="F7"/>
      <c r="G7"/>
    </row>
    <row r="8" spans="1:7" ht="24.75" customHeight="1">
      <c r="A8" s="53">
        <v>39846</v>
      </c>
      <c r="B8" s="39" t="s">
        <v>2</v>
      </c>
      <c r="C8" s="40">
        <v>720</v>
      </c>
      <c r="D8" s="40"/>
      <c r="E8" s="41">
        <f>E6+C8</f>
        <v>1727</v>
      </c>
      <c r="F8"/>
      <c r="G8"/>
    </row>
    <row r="9" spans="1:7" ht="24.75" customHeight="1">
      <c r="A9" s="53">
        <v>39850</v>
      </c>
      <c r="B9" s="39" t="s">
        <v>2</v>
      </c>
      <c r="C9" s="40">
        <v>20</v>
      </c>
      <c r="D9" s="40"/>
      <c r="E9" s="41">
        <f>E8+C9</f>
        <v>1747</v>
      </c>
      <c r="F9"/>
      <c r="G9"/>
    </row>
    <row r="10" spans="1:7" ht="24.75" customHeight="1">
      <c r="A10" s="53">
        <v>39868</v>
      </c>
      <c r="B10" s="39" t="s">
        <v>7</v>
      </c>
      <c r="C10" s="40">
        <v>60</v>
      </c>
      <c r="D10" s="40"/>
      <c r="E10" s="41">
        <f>E9+C10</f>
        <v>1807</v>
      </c>
      <c r="F10"/>
      <c r="G10"/>
    </row>
    <row r="11" spans="1:7" ht="24.75" customHeight="1">
      <c r="A11" s="53">
        <v>39878</v>
      </c>
      <c r="B11" s="39" t="s">
        <v>2</v>
      </c>
      <c r="C11" s="40">
        <v>40</v>
      </c>
      <c r="D11" s="40"/>
      <c r="E11" s="41">
        <f>E10+C11</f>
        <v>1847</v>
      </c>
      <c r="F11"/>
      <c r="G11"/>
    </row>
    <row r="12" spans="1:7" ht="24.75" customHeight="1">
      <c r="A12" s="53"/>
      <c r="B12" s="39"/>
      <c r="C12" s="40"/>
      <c r="D12" s="40"/>
      <c r="E12" s="41"/>
      <c r="F12"/>
      <c r="G12"/>
    </row>
    <row r="13" spans="1:7" ht="24.75" customHeight="1">
      <c r="A13" s="53"/>
      <c r="B13" s="42"/>
      <c r="C13" s="43"/>
      <c r="D13" s="40"/>
      <c r="E13" s="41"/>
      <c r="F13"/>
      <c r="G13"/>
    </row>
    <row r="14" spans="1:7" ht="24.75" customHeight="1">
      <c r="A14" s="54"/>
      <c r="B14" s="8"/>
      <c r="C14" s="9"/>
      <c r="D14" s="9"/>
      <c r="E14" s="10"/>
      <c r="F14"/>
      <c r="G14"/>
    </row>
    <row r="15" spans="1:7" ht="24.75" customHeight="1">
      <c r="A15" s="54"/>
      <c r="B15" s="45"/>
      <c r="C15" s="9"/>
      <c r="D15" s="9"/>
      <c r="E15" s="10"/>
      <c r="F15"/>
      <c r="G15"/>
    </row>
    <row r="16" spans="1:7" ht="24.75" customHeight="1">
      <c r="A16" s="55">
        <v>39886</v>
      </c>
      <c r="B16" s="46" t="s">
        <v>17</v>
      </c>
      <c r="C16" s="47"/>
      <c r="D16" s="48">
        <v>-100</v>
      </c>
      <c r="E16" s="48">
        <f>E11+D16</f>
        <v>1747</v>
      </c>
      <c r="F16" t="s">
        <v>38</v>
      </c>
      <c r="G16"/>
    </row>
    <row r="17" spans="1:7" ht="24.75" customHeight="1">
      <c r="A17" s="55">
        <v>39963</v>
      </c>
      <c r="B17" s="46" t="s">
        <v>18</v>
      </c>
      <c r="C17" s="47"/>
      <c r="D17" s="48">
        <v>-50</v>
      </c>
      <c r="E17" s="48">
        <f>E16+D17</f>
        <v>1697</v>
      </c>
      <c r="F17" t="s">
        <v>39</v>
      </c>
      <c r="G17"/>
    </row>
    <row r="18" spans="1:7" ht="24.75" customHeight="1">
      <c r="A18" s="55">
        <v>40161</v>
      </c>
      <c r="B18" s="46" t="s">
        <v>28</v>
      </c>
      <c r="C18" s="47"/>
      <c r="D18" s="48">
        <v>-200</v>
      </c>
      <c r="E18" s="48">
        <f>E17+D18</f>
        <v>1497</v>
      </c>
      <c r="F18" t="s">
        <v>40</v>
      </c>
      <c r="G18"/>
    </row>
    <row r="19" spans="1:7" ht="24.75" customHeight="1">
      <c r="A19" s="55"/>
      <c r="B19" s="46"/>
      <c r="C19" s="47"/>
      <c r="D19" s="48"/>
      <c r="E19" s="48"/>
      <c r="F19"/>
      <c r="G19"/>
    </row>
    <row r="20" spans="1:7" ht="24.75" customHeight="1">
      <c r="A20" s="55"/>
      <c r="B20" s="46"/>
      <c r="C20" s="47"/>
      <c r="D20" s="48"/>
      <c r="E20" s="48"/>
      <c r="F20"/>
      <c r="G20"/>
    </row>
    <row r="21" spans="1:7" ht="24.75" customHeight="1">
      <c r="A21" s="55"/>
      <c r="B21" s="46"/>
      <c r="C21" s="47"/>
      <c r="D21" s="48"/>
      <c r="E21" s="48"/>
      <c r="F21"/>
      <c r="G21"/>
    </row>
    <row r="22" spans="1:7" ht="24.75" customHeight="1">
      <c r="A22" s="62"/>
      <c r="B22" s="63" t="s">
        <v>21</v>
      </c>
      <c r="C22" s="69">
        <f>SUM(C6:C21)</f>
        <v>840</v>
      </c>
      <c r="D22" s="64"/>
      <c r="E22" s="64"/>
      <c r="F22"/>
      <c r="G22"/>
    </row>
    <row r="23" spans="1:7" ht="24.75" customHeight="1">
      <c r="A23" s="65"/>
      <c r="B23" s="63" t="s">
        <v>19</v>
      </c>
      <c r="C23" s="66"/>
      <c r="D23" s="67">
        <f>SUM(D16:D18)</f>
        <v>-350</v>
      </c>
      <c r="E23" s="68" t="s">
        <v>24</v>
      </c>
      <c r="F23"/>
      <c r="G23"/>
    </row>
    <row r="24" spans="1:7" ht="12.75">
      <c r="A24" s="56"/>
      <c r="B24" s="15"/>
      <c r="C24" s="16"/>
      <c r="D24" s="16"/>
      <c r="E24" s="17"/>
      <c r="F24"/>
      <c r="G24"/>
    </row>
    <row r="25" spans="1:7" ht="13.5" thickBot="1">
      <c r="A25" s="57"/>
      <c r="B25" s="70" t="s">
        <v>20</v>
      </c>
      <c r="C25" s="19"/>
      <c r="D25" s="19"/>
      <c r="E25" s="20">
        <f>E18</f>
        <v>1497</v>
      </c>
      <c r="F25"/>
      <c r="G25"/>
    </row>
    <row r="26" ht="13.5" thickTop="1"/>
  </sheetData>
  <sheetProtection/>
  <printOptions/>
  <pageMargins left="0" right="0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3"/>
  <sheetViews>
    <sheetView zoomScale="120" zoomScaleNormal="120" zoomScalePageLayoutView="0" workbookViewId="0" topLeftCell="A10">
      <selection activeCell="F21" sqref="F21"/>
    </sheetView>
  </sheetViews>
  <sheetFormatPr defaultColWidth="9.140625" defaultRowHeight="12.75"/>
  <cols>
    <col min="1" max="1" width="10.57421875" style="0" bestFit="1" customWidth="1"/>
    <col min="2" max="2" width="59.28125" style="0" customWidth="1"/>
    <col min="3" max="3" width="11.421875" style="0" customWidth="1"/>
    <col min="4" max="4" width="9.421875" style="0" customWidth="1"/>
    <col min="5" max="5" width="13.7109375" style="1" customWidth="1"/>
    <col min="6" max="6" width="13.421875" style="1" customWidth="1"/>
    <col min="7" max="7" width="20.421875" style="2" customWidth="1"/>
  </cols>
  <sheetData>
    <row r="1" ht="6.75" customHeight="1"/>
    <row r="2" spans="1:8" ht="30">
      <c r="A2" s="12"/>
      <c r="B2" s="35" t="s">
        <v>27</v>
      </c>
      <c r="C2" s="12"/>
      <c r="D2" s="12"/>
      <c r="E2" s="13"/>
      <c r="F2" s="33"/>
      <c r="G2" s="34"/>
      <c r="H2" s="32"/>
    </row>
    <row r="3" spans="1:8" ht="30">
      <c r="A3" s="12"/>
      <c r="B3" s="35" t="s">
        <v>0</v>
      </c>
      <c r="C3" s="12"/>
      <c r="D3" s="12"/>
      <c r="E3" s="13"/>
      <c r="F3" s="33"/>
      <c r="G3" s="34"/>
      <c r="H3" s="32"/>
    </row>
    <row r="4" spans="3:7" ht="24" customHeight="1" thickBot="1">
      <c r="C4" s="1"/>
      <c r="D4" s="1"/>
      <c r="E4" s="2"/>
      <c r="F4"/>
      <c r="G4"/>
    </row>
    <row r="5" spans="3:7" ht="14.25" thickBot="1" thickTop="1">
      <c r="C5" s="3" t="s">
        <v>4</v>
      </c>
      <c r="D5" s="3" t="s">
        <v>3</v>
      </c>
      <c r="E5" s="5" t="s">
        <v>5</v>
      </c>
      <c r="F5" t="s">
        <v>34</v>
      </c>
      <c r="G5"/>
    </row>
    <row r="6" spans="1:5" s="4" customFormat="1" ht="24.75" customHeight="1" thickTop="1">
      <c r="A6" s="21"/>
      <c r="B6" s="21" t="s">
        <v>1</v>
      </c>
      <c r="C6" s="22">
        <v>0</v>
      </c>
      <c r="D6" s="22"/>
      <c r="E6" s="23">
        <f>C6-D6</f>
        <v>0</v>
      </c>
    </row>
    <row r="7" spans="1:7" ht="24.75" customHeight="1">
      <c r="A7" s="24"/>
      <c r="B7" s="24" t="s">
        <v>6</v>
      </c>
      <c r="C7" s="25"/>
      <c r="D7" s="25"/>
      <c r="E7" s="26"/>
      <c r="F7"/>
      <c r="G7"/>
    </row>
    <row r="8" spans="1:7" ht="24.75" customHeight="1">
      <c r="A8" s="27">
        <v>39501</v>
      </c>
      <c r="B8" s="24" t="s">
        <v>2</v>
      </c>
      <c r="C8" s="25">
        <v>780</v>
      </c>
      <c r="D8" s="25"/>
      <c r="E8" s="26"/>
      <c r="F8"/>
      <c r="G8"/>
    </row>
    <row r="9" spans="1:7" ht="24.75" customHeight="1">
      <c r="A9" s="27">
        <v>39501</v>
      </c>
      <c r="B9" s="24" t="s">
        <v>9</v>
      </c>
      <c r="C9" s="25">
        <v>400</v>
      </c>
      <c r="D9" s="25"/>
      <c r="E9" s="26"/>
      <c r="F9"/>
      <c r="G9"/>
    </row>
    <row r="10" spans="1:7" ht="24.75" customHeight="1">
      <c r="A10" s="27">
        <v>39506</v>
      </c>
      <c r="B10" s="24" t="s">
        <v>2</v>
      </c>
      <c r="C10" s="25">
        <v>120</v>
      </c>
      <c r="D10" s="25"/>
      <c r="E10" s="26"/>
      <c r="F10"/>
      <c r="G10"/>
    </row>
    <row r="11" spans="1:7" ht="24.75" customHeight="1">
      <c r="A11" s="27">
        <v>39505</v>
      </c>
      <c r="B11" s="24" t="s">
        <v>7</v>
      </c>
      <c r="C11" s="25">
        <v>200</v>
      </c>
      <c r="D11" s="25"/>
      <c r="E11" s="26"/>
      <c r="F11"/>
      <c r="G11"/>
    </row>
    <row r="12" spans="1:7" ht="24.75" customHeight="1">
      <c r="A12" s="27">
        <v>39506</v>
      </c>
      <c r="B12" s="24" t="s">
        <v>7</v>
      </c>
      <c r="C12" s="25">
        <v>200</v>
      </c>
      <c r="D12" s="25"/>
      <c r="E12" s="26"/>
      <c r="F12"/>
      <c r="G12"/>
    </row>
    <row r="13" spans="1:7" ht="24.75" customHeight="1">
      <c r="A13" s="27"/>
      <c r="B13" s="28" t="s">
        <v>13</v>
      </c>
      <c r="C13" s="29">
        <f>SUM(C6:C12)</f>
        <v>1700</v>
      </c>
      <c r="D13" s="25"/>
      <c r="E13" s="26">
        <f>C13</f>
        <v>1700</v>
      </c>
      <c r="F13"/>
      <c r="G13"/>
    </row>
    <row r="14" spans="1:7" ht="24.75" customHeight="1">
      <c r="A14" s="8"/>
      <c r="B14" s="8"/>
      <c r="C14" s="9"/>
      <c r="D14" s="9"/>
      <c r="E14" s="10"/>
      <c r="F14"/>
      <c r="G14"/>
    </row>
    <row r="15" spans="1:7" ht="24.75" customHeight="1">
      <c r="A15" s="8"/>
      <c r="B15" s="8" t="s">
        <v>6</v>
      </c>
      <c r="C15" s="9"/>
      <c r="D15" s="9"/>
      <c r="E15" s="10"/>
      <c r="F15"/>
      <c r="G15"/>
    </row>
    <row r="16" spans="1:7" ht="24.75" customHeight="1">
      <c r="A16" s="11">
        <v>39502</v>
      </c>
      <c r="B16" s="8" t="s">
        <v>8</v>
      </c>
      <c r="C16" s="9"/>
      <c r="D16" s="10">
        <v>-100</v>
      </c>
      <c r="E16" s="10"/>
      <c r="F16"/>
      <c r="G16"/>
    </row>
    <row r="17" spans="1:7" ht="24.75" customHeight="1">
      <c r="A17" s="11">
        <v>39502</v>
      </c>
      <c r="B17" s="8" t="s">
        <v>10</v>
      </c>
      <c r="C17" s="9"/>
      <c r="D17" s="10">
        <v>-400</v>
      </c>
      <c r="E17" s="10"/>
      <c r="F17"/>
      <c r="G17"/>
    </row>
    <row r="18" spans="1:7" ht="24.75" customHeight="1">
      <c r="A18" s="11">
        <v>39621</v>
      </c>
      <c r="B18" s="8" t="s">
        <v>11</v>
      </c>
      <c r="C18" s="9"/>
      <c r="D18" s="10">
        <v>-43</v>
      </c>
      <c r="E18" s="10"/>
      <c r="F18" t="s">
        <v>35</v>
      </c>
      <c r="G18"/>
    </row>
    <row r="19" spans="1:7" ht="24.75" customHeight="1">
      <c r="A19" s="11">
        <v>39678</v>
      </c>
      <c r="B19" s="8" t="s">
        <v>12</v>
      </c>
      <c r="C19" s="9"/>
      <c r="D19" s="10">
        <v>-50</v>
      </c>
      <c r="E19" s="10"/>
      <c r="F19" t="s">
        <v>36</v>
      </c>
      <c r="G19"/>
    </row>
    <row r="20" spans="1:7" ht="24.75" customHeight="1">
      <c r="A20" s="11">
        <v>39747</v>
      </c>
      <c r="B20" s="8" t="s">
        <v>14</v>
      </c>
      <c r="C20" s="9"/>
      <c r="D20" s="10">
        <v>-100</v>
      </c>
      <c r="E20" s="10"/>
      <c r="F20" t="s">
        <v>37</v>
      </c>
      <c r="G20"/>
    </row>
    <row r="21" spans="1:7" ht="24.75" customHeight="1">
      <c r="A21" s="8"/>
      <c r="B21" s="30" t="s">
        <v>15</v>
      </c>
      <c r="C21" s="6"/>
      <c r="D21" s="31">
        <f>SUM(D16:D20)</f>
        <v>-693</v>
      </c>
      <c r="E21" s="7">
        <f>D21</f>
        <v>-693</v>
      </c>
      <c r="F21"/>
      <c r="G21"/>
    </row>
    <row r="22" spans="1:7" ht="12.75">
      <c r="A22" s="14"/>
      <c r="B22" s="15"/>
      <c r="C22" s="16"/>
      <c r="D22" s="16"/>
      <c r="E22" s="17"/>
      <c r="F22"/>
      <c r="G22"/>
    </row>
    <row r="23" spans="1:7" ht="13.5" thickBot="1">
      <c r="A23" s="14"/>
      <c r="B23" s="18" t="s">
        <v>16</v>
      </c>
      <c r="C23" s="19"/>
      <c r="D23" s="19"/>
      <c r="E23" s="20">
        <f>SUM(E6+E13+E21)</f>
        <v>1007</v>
      </c>
      <c r="F23"/>
      <c r="G23"/>
    </row>
    <row r="24" ht="13.5" thickTop="1"/>
  </sheetData>
  <sheetProtection/>
  <printOptions/>
  <pageMargins left="0.5" right="0.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Long Beach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Quy Nguyen</cp:lastModifiedBy>
  <cp:lastPrinted>2011-02-11T19:54:23Z</cp:lastPrinted>
  <dcterms:created xsi:type="dcterms:W3CDTF">2008-02-29T19:07:17Z</dcterms:created>
  <dcterms:modified xsi:type="dcterms:W3CDTF">2015-09-17T03:13:25Z</dcterms:modified>
  <cp:category/>
  <cp:version/>
  <cp:contentType/>
  <cp:contentStatus/>
</cp:coreProperties>
</file>